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760"/>
  </bookViews>
  <sheets>
    <sheet name="SIMULADOR IR 2023" sheetId="6" r:id="rId1"/>
  </sheets>
  <definedNames>
    <definedName name="_xlnm.Print_Area" localSheetId="0">'SIMULADOR IR 2023'!$A$1:$H$55</definedName>
  </definedNames>
  <calcPr calcId="125725"/>
</workbook>
</file>

<file path=xl/calcChain.xml><?xml version="1.0" encoding="utf-8"?>
<calcChain xmlns="http://schemas.openxmlformats.org/spreadsheetml/2006/main">
  <c r="H31" i="6"/>
  <c r="H33" s="1"/>
  <c r="H35" l="1"/>
  <c r="H47" s="1"/>
  <c r="H8"/>
  <c r="H13" l="1"/>
  <c r="H15" s="1"/>
  <c r="H27" s="1"/>
</calcChain>
</file>

<file path=xl/sharedStrings.xml><?xml version="1.0" encoding="utf-8"?>
<sst xmlns="http://schemas.openxmlformats.org/spreadsheetml/2006/main" count="37" uniqueCount="26">
  <si>
    <t>Previdência Oficial (INSS)</t>
  </si>
  <si>
    <t>Pensão alimentícia</t>
  </si>
  <si>
    <t>Outras deduções</t>
  </si>
  <si>
    <t>(Previdência Privada, FAPI e Parcela isenta de aposentadoria, reserva remunerada, reforma e pensão para declarante com 65 anos ou mais, caso não tenha sido deduzida dos rendimentos tributáveis. Carne-Leão: Livro Caixa.)</t>
  </si>
  <si>
    <t>Total de deduções</t>
  </si>
  <si>
    <t>Faixa</t>
  </si>
  <si>
    <t>Valor da faixa</t>
  </si>
  <si>
    <t>Alíquota %</t>
  </si>
  <si>
    <t>Dedução</t>
  </si>
  <si>
    <t>1-Rendimentos tributáveis</t>
  </si>
  <si>
    <t>2-Deduções</t>
  </si>
  <si>
    <t>3-Base de cálculo</t>
  </si>
  <si>
    <t>-</t>
  </si>
  <si>
    <t>6-Imposto a pagar</t>
  </si>
  <si>
    <t>(Valor da dedução por dependentes = R$ 189,59</t>
  </si>
  <si>
    <t xml:space="preserve">Dependentes </t>
  </si>
  <si>
    <t>4-Tabela do IRRF 2023</t>
  </si>
  <si>
    <t>CÁLCULO POR DESCONTOS LEGAIS</t>
  </si>
  <si>
    <t>CÁLCULO POR DESCONTO SIMPLIFICADO</t>
  </si>
  <si>
    <t>Fonte:</t>
  </si>
  <si>
    <t>MEDIDA PROVISÓRIA nº 1.171, de 30 de ABRIL de 2023</t>
  </si>
  <si>
    <t>2-Dedução simplificada (25% s/faixa 1)</t>
  </si>
  <si>
    <t xml:space="preserve">Acesse o site: </t>
  </si>
  <si>
    <t>www.olhartrabalhista.com.br</t>
  </si>
  <si>
    <t xml:space="preserve">Telegram: </t>
  </si>
  <si>
    <t xml:space="preserve">https://t.me/olhartrabalhista 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</si>
</sst>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&quot;R$ &quot;#,##0.00"/>
    <numFmt numFmtId="165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u/>
      <sz val="11"/>
      <color theme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44" fontId="0" fillId="0" borderId="0" xfId="0" applyNumberFormat="1" applyProtection="1">
      <protection hidden="1"/>
    </xf>
    <xf numFmtId="0" fontId="12" fillId="0" borderId="0" xfId="0" applyFont="1" applyProtection="1">
      <protection hidden="1"/>
    </xf>
    <xf numFmtId="0" fontId="9" fillId="0" borderId="0" xfId="0" applyFont="1" applyProtection="1">
      <protection hidden="1"/>
    </xf>
    <xf numFmtId="164" fontId="9" fillId="0" borderId="0" xfId="0" applyNumberFormat="1" applyFont="1" applyProtection="1">
      <protection hidden="1"/>
    </xf>
    <xf numFmtId="44" fontId="9" fillId="0" borderId="0" xfId="0" applyNumberFormat="1" applyFont="1" applyProtection="1">
      <protection hidden="1"/>
    </xf>
    <xf numFmtId="44" fontId="1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44" fontId="2" fillId="0" borderId="0" xfId="0" applyNumberFormat="1" applyFont="1" applyProtection="1">
      <protection hidden="1"/>
    </xf>
    <xf numFmtId="164" fontId="7" fillId="0" borderId="0" xfId="0" applyNumberFormat="1" applyFont="1" applyProtection="1">
      <protection hidden="1"/>
    </xf>
    <xf numFmtId="44" fontId="0" fillId="2" borderId="0" xfId="0" applyNumberFormat="1" applyFill="1" applyProtection="1">
      <protection hidden="1"/>
    </xf>
    <xf numFmtId="0" fontId="9" fillId="0" borderId="0" xfId="0" applyFont="1" applyAlignment="1" applyProtection="1">
      <alignment horizontal="left" vertical="justify" wrapText="1" indent="3"/>
      <protection hidden="1"/>
    </xf>
    <xf numFmtId="44" fontId="8" fillId="2" borderId="0" xfId="0" applyNumberFormat="1" applyFont="1" applyFill="1" applyProtection="1">
      <protection hidden="1"/>
    </xf>
    <xf numFmtId="44" fontId="5" fillId="0" borderId="0" xfId="0" applyNumberFormat="1" applyFont="1" applyProtection="1">
      <protection hidden="1"/>
    </xf>
    <xf numFmtId="44" fontId="4" fillId="2" borderId="0" xfId="0" applyNumberFormat="1" applyFont="1" applyFill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44" fontId="12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/>
      <protection hidden="1"/>
    </xf>
    <xf numFmtId="164" fontId="13" fillId="0" borderId="1" xfId="0" applyNumberFormat="1" applyFont="1" applyBorder="1" applyAlignment="1" applyProtection="1">
      <alignment horizontal="right" indent="1"/>
      <protection hidden="1"/>
    </xf>
    <xf numFmtId="165" fontId="13" fillId="0" borderId="1" xfId="0" applyNumberFormat="1" applyFont="1" applyBorder="1" applyAlignment="1" applyProtection="1">
      <alignment horizontal="center"/>
      <protection hidden="1"/>
    </xf>
    <xf numFmtId="164" fontId="13" fillId="0" borderId="1" xfId="0" applyNumberFormat="1" applyFont="1" applyBorder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44" fontId="9" fillId="0" borderId="0" xfId="0" applyNumberFormat="1" applyFont="1" applyAlignment="1" applyProtection="1">
      <alignment horizontal="center"/>
      <protection hidden="1"/>
    </xf>
    <xf numFmtId="164" fontId="13" fillId="0" borderId="1" xfId="0" applyNumberFormat="1" applyFont="1" applyBorder="1" applyAlignment="1" applyProtection="1">
      <alignment horizontal="right"/>
      <protection hidden="1"/>
    </xf>
    <xf numFmtId="164" fontId="13" fillId="0" borderId="0" xfId="0" applyNumberFormat="1" applyFont="1" applyAlignment="1" applyProtection="1">
      <alignment horizontal="right"/>
      <protection hidden="1"/>
    </xf>
    <xf numFmtId="0" fontId="11" fillId="0" borderId="0" xfId="1" applyFont="1" applyAlignment="1" applyProtection="1">
      <alignment horizontal="left"/>
      <protection hidden="1"/>
    </xf>
    <xf numFmtId="164" fontId="9" fillId="0" borderId="0" xfId="0" applyNumberFormat="1" applyFont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44" fontId="6" fillId="2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4" fontId="0" fillId="0" borderId="0" xfId="0" applyNumberFormat="1" applyAlignment="1" applyProtection="1">
      <alignment horizontal="center"/>
      <protection hidden="1"/>
    </xf>
    <xf numFmtId="44" fontId="14" fillId="2" borderId="0" xfId="0" applyNumberFormat="1" applyFont="1" applyFill="1" applyProtection="1">
      <protection locked="0" hidden="1"/>
    </xf>
    <xf numFmtId="0" fontId="7" fillId="4" borderId="0" xfId="0" applyFont="1" applyFill="1" applyAlignment="1" applyProtection="1">
      <alignment horizontal="center"/>
      <protection locked="0" hidden="1"/>
    </xf>
    <xf numFmtId="44" fontId="0" fillId="2" borderId="0" xfId="0" applyNumberFormat="1" applyFill="1" applyProtection="1"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5" fillId="0" borderId="0" xfId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5" fillId="0" borderId="0" xfId="1" applyFont="1" applyAlignment="1" applyProtection="1">
      <alignment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33CC"/>
      <color rgb="FFFFFF99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26276</xdr:colOff>
      <xdr:row>2</xdr:row>
      <xdr:rowOff>6569</xdr:rowOff>
    </xdr:from>
    <xdr:to>
      <xdr:col>9</xdr:col>
      <xdr:colOff>142064</xdr:colOff>
      <xdr:row>2</xdr:row>
      <xdr:rowOff>133341</xdr:rowOff>
    </xdr:to>
    <xdr:sp macro="" textlink="">
      <xdr:nvSpPr>
        <xdr:cNvPr id="2" name="Seta para a esquerda 10">
          <a:extLst>
            <a:ext uri="{FF2B5EF4-FFF2-40B4-BE49-F238E27FC236}">
              <a16:creationId xmlns:a16="http://schemas.microsoft.com/office/drawing/2014/main" xmlns="" id="{9F024399-59B6-410E-A069-8C3231A42B7B}"/>
            </a:ext>
          </a:extLst>
        </xdr:cNvPr>
        <xdr:cNvSpPr/>
      </xdr:nvSpPr>
      <xdr:spPr>
        <a:xfrm>
          <a:off x="5563914" y="387569"/>
          <a:ext cx="516495" cy="126772"/>
        </a:xfrm>
        <a:prstGeom prst="leftArrow">
          <a:avLst>
            <a:gd name="adj1" fmla="val 54348"/>
            <a:gd name="adj2" fmla="val 71739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8</xdr:col>
      <xdr:colOff>40728</xdr:colOff>
      <xdr:row>6</xdr:row>
      <xdr:rowOff>27590</xdr:rowOff>
    </xdr:from>
    <xdr:to>
      <xdr:col>9</xdr:col>
      <xdr:colOff>156516</xdr:colOff>
      <xdr:row>6</xdr:row>
      <xdr:rowOff>154362</xdr:rowOff>
    </xdr:to>
    <xdr:sp macro="" textlink="">
      <xdr:nvSpPr>
        <xdr:cNvPr id="3" name="Seta para a esquerda 10">
          <a:extLst>
            <a:ext uri="{FF2B5EF4-FFF2-40B4-BE49-F238E27FC236}">
              <a16:creationId xmlns:a16="http://schemas.microsoft.com/office/drawing/2014/main" xmlns="" id="{E12A94C3-8E1E-403E-B3EA-813C80D17D3E}"/>
            </a:ext>
          </a:extLst>
        </xdr:cNvPr>
        <xdr:cNvSpPr/>
      </xdr:nvSpPr>
      <xdr:spPr>
        <a:xfrm>
          <a:off x="5578366" y="1078624"/>
          <a:ext cx="516495" cy="126772"/>
        </a:xfrm>
        <a:prstGeom prst="leftArrow">
          <a:avLst>
            <a:gd name="adj1" fmla="val 54348"/>
            <a:gd name="adj2" fmla="val 71739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8</xdr:col>
      <xdr:colOff>47297</xdr:colOff>
      <xdr:row>10</xdr:row>
      <xdr:rowOff>27589</xdr:rowOff>
    </xdr:from>
    <xdr:to>
      <xdr:col>9</xdr:col>
      <xdr:colOff>163085</xdr:colOff>
      <xdr:row>10</xdr:row>
      <xdr:rowOff>154361</xdr:rowOff>
    </xdr:to>
    <xdr:sp macro="" textlink="">
      <xdr:nvSpPr>
        <xdr:cNvPr id="4" name="Seta para a esquerda 10">
          <a:extLst>
            <a:ext uri="{FF2B5EF4-FFF2-40B4-BE49-F238E27FC236}">
              <a16:creationId xmlns:a16="http://schemas.microsoft.com/office/drawing/2014/main" xmlns="" id="{AE378567-B3A7-4244-9466-C796DD45C3CA}"/>
            </a:ext>
          </a:extLst>
        </xdr:cNvPr>
        <xdr:cNvSpPr/>
      </xdr:nvSpPr>
      <xdr:spPr>
        <a:xfrm>
          <a:off x="5683469" y="1794641"/>
          <a:ext cx="516495" cy="126772"/>
        </a:xfrm>
        <a:prstGeom prst="leftArrow">
          <a:avLst>
            <a:gd name="adj1" fmla="val 54348"/>
            <a:gd name="adj2" fmla="val 71739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8</xdr:col>
      <xdr:colOff>32845</xdr:colOff>
      <xdr:row>9</xdr:row>
      <xdr:rowOff>13138</xdr:rowOff>
    </xdr:from>
    <xdr:to>
      <xdr:col>9</xdr:col>
      <xdr:colOff>148633</xdr:colOff>
      <xdr:row>9</xdr:row>
      <xdr:rowOff>139910</xdr:rowOff>
    </xdr:to>
    <xdr:sp macro="" textlink="">
      <xdr:nvSpPr>
        <xdr:cNvPr id="5" name="Seta para a esquerda 10">
          <a:extLst>
            <a:ext uri="{FF2B5EF4-FFF2-40B4-BE49-F238E27FC236}">
              <a16:creationId xmlns:a16="http://schemas.microsoft.com/office/drawing/2014/main" xmlns="" id="{C1F8D5A9-0E8A-4D5B-BAB3-67087B398C9A}"/>
            </a:ext>
          </a:extLst>
        </xdr:cNvPr>
        <xdr:cNvSpPr/>
      </xdr:nvSpPr>
      <xdr:spPr>
        <a:xfrm>
          <a:off x="5669017" y="1589690"/>
          <a:ext cx="516495" cy="126772"/>
        </a:xfrm>
        <a:prstGeom prst="leftArrow">
          <a:avLst>
            <a:gd name="adj1" fmla="val 54348"/>
            <a:gd name="adj2" fmla="val 71739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505810</xdr:colOff>
      <xdr:row>51</xdr:row>
      <xdr:rowOff>144518</xdr:rowOff>
    </xdr:from>
    <xdr:to>
      <xdr:col>2</xdr:col>
      <xdr:colOff>963011</xdr:colOff>
      <xdr:row>54</xdr:row>
      <xdr:rowOff>43357</xdr:rowOff>
    </xdr:to>
    <xdr:pic>
      <xdr:nvPicPr>
        <xdr:cNvPr id="9" name="Imagem 8" descr="Logo OT 150 x 15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4086" y="8907518"/>
          <a:ext cx="457201" cy="457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.me/olhartrabalhista" TargetMode="External"/><Relationship Id="rId2" Type="http://schemas.openxmlformats.org/officeDocument/2006/relationships/hyperlink" Target="https://www.in.gov.br/en/web/dou/-/medida-provisoria-n-1.171-de-30-de-abril-de-2023-480184173" TargetMode="External"/><Relationship Id="rId1" Type="http://schemas.openxmlformats.org/officeDocument/2006/relationships/hyperlink" Target="https://www.in.gov.br/en/web/dou/-/medida-provisoria-n-1.171-de-30-de-abril-de-2023-480184173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olhartrabalhista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zoomScale="145" zoomScaleNormal="145" workbookViewId="0">
      <selection sqref="A1:XFD1048576"/>
    </sheetView>
  </sheetViews>
  <sheetFormatPr defaultRowHeight="15"/>
  <cols>
    <col min="1" max="1" width="4.140625" style="11" customWidth="1"/>
    <col min="2" max="2" width="7.7109375" style="4" customWidth="1"/>
    <col min="3" max="3" width="17" style="4" customWidth="1"/>
    <col min="4" max="4" width="10.85546875" style="4" customWidth="1"/>
    <col min="5" max="5" width="17" style="12" customWidth="1"/>
    <col min="6" max="6" width="1.42578125" style="12" customWidth="1"/>
    <col min="7" max="7" width="7.7109375" style="4" customWidth="1"/>
    <col min="8" max="8" width="18.5703125" style="5" customWidth="1"/>
    <col min="9" max="9" width="6" style="4" customWidth="1"/>
    <col min="10" max="10" width="8.7109375" style="5" customWidth="1"/>
    <col min="11" max="11" width="17.140625" style="5" customWidth="1"/>
    <col min="12" max="16384" width="9.140625" style="4"/>
  </cols>
  <sheetData>
    <row r="1" spans="1:11">
      <c r="A1" s="1" t="s">
        <v>17</v>
      </c>
      <c r="B1" s="2"/>
      <c r="C1" s="2"/>
      <c r="D1" s="2"/>
      <c r="E1" s="2"/>
      <c r="F1" s="2"/>
      <c r="G1" s="2"/>
      <c r="H1" s="3"/>
    </row>
    <row r="2" spans="1:11" s="7" customFormat="1" ht="11.25">
      <c r="A2" s="6"/>
      <c r="E2" s="8"/>
      <c r="F2" s="8"/>
      <c r="H2" s="9"/>
      <c r="J2" s="9"/>
      <c r="K2" s="10"/>
    </row>
    <row r="3" spans="1:11">
      <c r="A3" s="11" t="s">
        <v>9</v>
      </c>
      <c r="H3" s="41">
        <v>2640</v>
      </c>
    </row>
    <row r="4" spans="1:11" s="7" customFormat="1" ht="11.25">
      <c r="A4" s="6"/>
      <c r="E4" s="8"/>
      <c r="F4" s="8"/>
      <c r="H4" s="9"/>
      <c r="J4" s="9"/>
      <c r="K4" s="9"/>
    </row>
    <row r="5" spans="1:11">
      <c r="A5" s="11" t="s">
        <v>10</v>
      </c>
      <c r="J5" s="13"/>
    </row>
    <row r="6" spans="1:11" s="7" customFormat="1" ht="11.25">
      <c r="A6" s="6"/>
      <c r="E6" s="8"/>
      <c r="F6" s="8"/>
      <c r="H6" s="9"/>
      <c r="J6" s="9"/>
      <c r="K6" s="9"/>
    </row>
    <row r="7" spans="1:11">
      <c r="B7" s="7" t="s">
        <v>0</v>
      </c>
      <c r="C7" s="7"/>
      <c r="D7" s="7"/>
      <c r="E7" s="8"/>
      <c r="F7" s="14"/>
      <c r="H7" s="43">
        <v>0</v>
      </c>
    </row>
    <row r="8" spans="1:11">
      <c r="B8" s="7" t="s">
        <v>15</v>
      </c>
      <c r="C8" s="7"/>
      <c r="D8" s="7"/>
      <c r="E8" s="8">
        <v>189.59</v>
      </c>
      <c r="F8" s="14"/>
      <c r="G8" s="42">
        <v>0</v>
      </c>
      <c r="H8" s="15">
        <f>E8*G8</f>
        <v>0</v>
      </c>
      <c r="J8" s="13"/>
    </row>
    <row r="9" spans="1:11">
      <c r="B9" s="7" t="s">
        <v>14</v>
      </c>
      <c r="C9" s="7"/>
      <c r="D9" s="7"/>
      <c r="E9" s="8"/>
      <c r="F9" s="14"/>
    </row>
    <row r="10" spans="1:11">
      <c r="B10" s="7" t="s">
        <v>1</v>
      </c>
      <c r="C10" s="7"/>
      <c r="D10" s="7"/>
      <c r="E10" s="8"/>
      <c r="F10" s="14"/>
      <c r="H10" s="43">
        <v>0</v>
      </c>
    </row>
    <row r="11" spans="1:11">
      <c r="B11" s="7" t="s">
        <v>2</v>
      </c>
      <c r="C11" s="7"/>
      <c r="D11" s="7"/>
      <c r="E11" s="8"/>
      <c r="F11" s="14"/>
      <c r="H11" s="43">
        <v>0</v>
      </c>
    </row>
    <row r="12" spans="1:11" ht="37.5" customHeight="1">
      <c r="B12" s="16" t="s">
        <v>3</v>
      </c>
      <c r="C12" s="16"/>
      <c r="D12" s="16"/>
      <c r="E12" s="16"/>
      <c r="F12" s="16"/>
      <c r="G12" s="16"/>
    </row>
    <row r="13" spans="1:11">
      <c r="B13" s="7" t="s">
        <v>4</v>
      </c>
      <c r="C13" s="7"/>
      <c r="D13" s="7"/>
      <c r="E13" s="8"/>
      <c r="F13" s="14"/>
      <c r="H13" s="17">
        <f>SUM(H7:H11)</f>
        <v>0</v>
      </c>
      <c r="K13" s="18"/>
    </row>
    <row r="14" spans="1:11" s="7" customFormat="1" ht="11.25">
      <c r="A14" s="6"/>
      <c r="E14" s="8"/>
      <c r="F14" s="8"/>
      <c r="H14" s="10"/>
      <c r="J14" s="9"/>
      <c r="K14" s="9"/>
    </row>
    <row r="15" spans="1:11">
      <c r="A15" s="11" t="s">
        <v>11</v>
      </c>
      <c r="H15" s="19">
        <f>H3-H13</f>
        <v>2640</v>
      </c>
    </row>
    <row r="16" spans="1:11" s="7" customFormat="1" ht="11.25">
      <c r="A16" s="6"/>
      <c r="E16" s="8"/>
      <c r="F16" s="8"/>
      <c r="H16" s="10"/>
      <c r="J16" s="9"/>
      <c r="K16" s="9"/>
    </row>
    <row r="17" spans="1:11">
      <c r="A17" s="11" t="s">
        <v>16</v>
      </c>
    </row>
    <row r="18" spans="1:11" s="7" customFormat="1" ht="11.25">
      <c r="A18" s="6"/>
      <c r="E18" s="8"/>
      <c r="F18" s="8"/>
      <c r="H18" s="9"/>
      <c r="J18" s="9"/>
      <c r="K18" s="9"/>
    </row>
    <row r="19" spans="1:11" s="20" customFormat="1" ht="11.25">
      <c r="B19" s="21" t="s">
        <v>5</v>
      </c>
      <c r="C19" s="21" t="s">
        <v>6</v>
      </c>
      <c r="D19" s="21" t="s">
        <v>7</v>
      </c>
      <c r="E19" s="21" t="s">
        <v>8</v>
      </c>
      <c r="H19" s="22"/>
      <c r="J19" s="22"/>
      <c r="K19" s="9"/>
    </row>
    <row r="20" spans="1:11" s="23" customFormat="1" ht="11.25">
      <c r="B20" s="24">
        <v>1</v>
      </c>
      <c r="C20" s="25">
        <v>2112</v>
      </c>
      <c r="D20" s="26">
        <v>0</v>
      </c>
      <c r="E20" s="27" t="s">
        <v>12</v>
      </c>
      <c r="F20" s="28"/>
      <c r="H20" s="29"/>
      <c r="J20" s="29"/>
      <c r="K20" s="9"/>
    </row>
    <row r="21" spans="1:11" s="23" customFormat="1" ht="11.25">
      <c r="B21" s="24">
        <v>2</v>
      </c>
      <c r="C21" s="25">
        <v>2826.65</v>
      </c>
      <c r="D21" s="26">
        <v>7.4999999999999997E-2</v>
      </c>
      <c r="E21" s="30">
        <v>158.4</v>
      </c>
      <c r="F21" s="31"/>
      <c r="H21" s="29"/>
      <c r="J21" s="29"/>
      <c r="K21" s="9"/>
    </row>
    <row r="22" spans="1:11" s="23" customFormat="1" ht="11.25">
      <c r="B22" s="24">
        <v>3</v>
      </c>
      <c r="C22" s="25">
        <v>3751.05</v>
      </c>
      <c r="D22" s="26">
        <v>0.15</v>
      </c>
      <c r="E22" s="30">
        <v>370.4</v>
      </c>
      <c r="F22" s="31"/>
      <c r="H22" s="29"/>
      <c r="J22" s="29"/>
      <c r="K22" s="9"/>
    </row>
    <row r="23" spans="1:11" s="23" customFormat="1" ht="11.25">
      <c r="B23" s="24">
        <v>4</v>
      </c>
      <c r="C23" s="25">
        <v>4664.68</v>
      </c>
      <c r="D23" s="26">
        <v>0.22500000000000001</v>
      </c>
      <c r="E23" s="30">
        <v>651.73</v>
      </c>
      <c r="F23" s="31"/>
      <c r="H23" s="29"/>
      <c r="J23" s="29"/>
      <c r="K23" s="29"/>
    </row>
    <row r="24" spans="1:11" s="23" customFormat="1" ht="11.25">
      <c r="B24" s="24">
        <v>5</v>
      </c>
      <c r="C24" s="25">
        <v>999999.99</v>
      </c>
      <c r="D24" s="26">
        <v>0.27500000000000002</v>
      </c>
      <c r="E24" s="30">
        <v>884.96</v>
      </c>
      <c r="F24" s="31"/>
      <c r="H24" s="29"/>
      <c r="J24" s="29"/>
      <c r="K24" s="29"/>
    </row>
    <row r="25" spans="1:11" s="23" customFormat="1" ht="11.25">
      <c r="B25" s="23" t="s">
        <v>19</v>
      </c>
      <c r="C25" s="32" t="s">
        <v>20</v>
      </c>
      <c r="E25" s="33"/>
      <c r="F25" s="33"/>
      <c r="H25" s="29"/>
      <c r="J25" s="29"/>
      <c r="K25" s="29"/>
    </row>
    <row r="26" spans="1:11" s="23" customFormat="1" ht="11.25">
      <c r="C26" s="32"/>
      <c r="E26" s="33"/>
      <c r="F26" s="33"/>
      <c r="H26" s="29"/>
      <c r="J26" s="29"/>
      <c r="K26" s="29"/>
    </row>
    <row r="27" spans="1:11" s="39" customFormat="1">
      <c r="A27" s="34" t="s">
        <v>13</v>
      </c>
      <c r="B27" s="35"/>
      <c r="C27" s="36"/>
      <c r="D27" s="36"/>
      <c r="E27" s="37"/>
      <c r="F27" s="37"/>
      <c r="G27" s="36"/>
      <c r="H27" s="38">
        <f>IF(H15&lt;=C20,"ISENTO",IF(H15&lt;=C21,H15*D21-E21,IF(H15&lt;=C22,H15*D22-E22, IF(H15&lt;=C23,H15*D23-E23,IF(H15&gt;C23,H15*D24-E24)))))</f>
        <v>39.599999999999994</v>
      </c>
      <c r="J27" s="40"/>
      <c r="K27" s="40"/>
    </row>
    <row r="29" spans="1:11">
      <c r="A29" s="1" t="s">
        <v>18</v>
      </c>
      <c r="B29" s="2"/>
      <c r="C29" s="2"/>
      <c r="D29" s="2"/>
      <c r="E29" s="2"/>
      <c r="F29" s="2"/>
      <c r="G29" s="2"/>
      <c r="H29" s="3"/>
    </row>
    <row r="30" spans="1:11" s="7" customFormat="1" ht="11.25">
      <c r="A30" s="6"/>
      <c r="E30" s="8"/>
      <c r="F30" s="8"/>
      <c r="H30" s="9"/>
      <c r="J30" s="9"/>
      <c r="K30" s="10"/>
    </row>
    <row r="31" spans="1:11">
      <c r="A31" s="11" t="s">
        <v>9</v>
      </c>
      <c r="H31" s="19">
        <f>H3</f>
        <v>2640</v>
      </c>
    </row>
    <row r="32" spans="1:11" s="7" customFormat="1" ht="11.25">
      <c r="A32" s="6"/>
      <c r="E32" s="8"/>
      <c r="F32" s="8"/>
      <c r="H32" s="9"/>
      <c r="J32" s="9"/>
      <c r="K32" s="9"/>
    </row>
    <row r="33" spans="1:11">
      <c r="A33" s="11" t="s">
        <v>21</v>
      </c>
      <c r="H33" s="5">
        <f>IF(H31&lt;=0,0,C40*25%)</f>
        <v>528</v>
      </c>
      <c r="J33" s="13"/>
    </row>
    <row r="34" spans="1:11" s="7" customFormat="1" ht="11.25">
      <c r="A34" s="6"/>
      <c r="E34" s="8"/>
      <c r="F34" s="8"/>
      <c r="H34" s="10"/>
      <c r="J34" s="9"/>
      <c r="K34" s="9"/>
    </row>
    <row r="35" spans="1:11">
      <c r="A35" s="11" t="s">
        <v>11</v>
      </c>
      <c r="H35" s="19">
        <f>H31-H33</f>
        <v>2112</v>
      </c>
    </row>
    <row r="36" spans="1:11" s="7" customFormat="1" ht="11.25">
      <c r="A36" s="6"/>
      <c r="E36" s="8"/>
      <c r="F36" s="8"/>
      <c r="H36" s="10"/>
      <c r="J36" s="9"/>
      <c r="K36" s="9"/>
    </row>
    <row r="37" spans="1:11">
      <c r="A37" s="11" t="s">
        <v>16</v>
      </c>
    </row>
    <row r="38" spans="1:11" s="7" customFormat="1" ht="11.25">
      <c r="A38" s="6"/>
      <c r="E38" s="8"/>
      <c r="F38" s="8"/>
      <c r="H38" s="9"/>
      <c r="J38" s="9"/>
      <c r="K38" s="9"/>
    </row>
    <row r="39" spans="1:11" s="20" customFormat="1" ht="11.25">
      <c r="B39" s="21" t="s">
        <v>5</v>
      </c>
      <c r="C39" s="21" t="s">
        <v>6</v>
      </c>
      <c r="D39" s="21" t="s">
        <v>7</v>
      </c>
      <c r="E39" s="21" t="s">
        <v>8</v>
      </c>
      <c r="H39" s="22"/>
      <c r="J39" s="22"/>
      <c r="K39" s="9"/>
    </row>
    <row r="40" spans="1:11" s="23" customFormat="1" ht="11.25">
      <c r="B40" s="24">
        <v>1</v>
      </c>
      <c r="C40" s="25">
        <v>2112</v>
      </c>
      <c r="D40" s="26">
        <v>0</v>
      </c>
      <c r="E40" s="27" t="s">
        <v>12</v>
      </c>
      <c r="F40" s="28"/>
      <c r="H40" s="29"/>
      <c r="J40" s="29"/>
      <c r="K40" s="9"/>
    </row>
    <row r="41" spans="1:11" s="23" customFormat="1" ht="11.25">
      <c r="B41" s="24">
        <v>2</v>
      </c>
      <c r="C41" s="25">
        <v>2826.65</v>
      </c>
      <c r="D41" s="26">
        <v>7.4999999999999997E-2</v>
      </c>
      <c r="E41" s="30">
        <v>158.4</v>
      </c>
      <c r="F41" s="31"/>
      <c r="H41" s="29"/>
      <c r="J41" s="29"/>
      <c r="K41" s="9"/>
    </row>
    <row r="42" spans="1:11" s="23" customFormat="1" ht="11.25">
      <c r="B42" s="24">
        <v>3</v>
      </c>
      <c r="C42" s="25">
        <v>3751.05</v>
      </c>
      <c r="D42" s="26">
        <v>0.15</v>
      </c>
      <c r="E42" s="30">
        <v>370.4</v>
      </c>
      <c r="F42" s="31"/>
      <c r="H42" s="29"/>
      <c r="J42" s="29"/>
      <c r="K42" s="9"/>
    </row>
    <row r="43" spans="1:11" s="23" customFormat="1" ht="11.25">
      <c r="B43" s="24">
        <v>4</v>
      </c>
      <c r="C43" s="25">
        <v>4664.68</v>
      </c>
      <c r="D43" s="26">
        <v>0.22500000000000001</v>
      </c>
      <c r="E43" s="30">
        <v>651.73</v>
      </c>
      <c r="F43" s="31"/>
      <c r="H43" s="29"/>
      <c r="J43" s="29"/>
      <c r="K43" s="29"/>
    </row>
    <row r="44" spans="1:11" s="23" customFormat="1" ht="11.25">
      <c r="B44" s="24">
        <v>5</v>
      </c>
      <c r="C44" s="25">
        <v>999999.99</v>
      </c>
      <c r="D44" s="26">
        <v>0.27500000000000002</v>
      </c>
      <c r="E44" s="30">
        <v>884.96</v>
      </c>
      <c r="F44" s="31"/>
      <c r="H44" s="29"/>
      <c r="J44" s="29"/>
      <c r="K44" s="29"/>
    </row>
    <row r="45" spans="1:11" s="23" customFormat="1" ht="11.25">
      <c r="B45" s="23" t="s">
        <v>19</v>
      </c>
      <c r="C45" s="32" t="s">
        <v>20</v>
      </c>
      <c r="E45" s="33"/>
      <c r="F45" s="33"/>
      <c r="H45" s="29"/>
      <c r="J45" s="29"/>
      <c r="K45" s="29"/>
    </row>
    <row r="46" spans="1:11" s="23" customFormat="1" ht="11.25">
      <c r="C46" s="32"/>
      <c r="E46" s="33"/>
      <c r="F46" s="33"/>
      <c r="H46" s="29"/>
      <c r="J46" s="29"/>
      <c r="K46" s="29"/>
    </row>
    <row r="47" spans="1:11" s="39" customFormat="1">
      <c r="A47" s="34" t="s">
        <v>13</v>
      </c>
      <c r="B47" s="35"/>
      <c r="C47" s="36"/>
      <c r="D47" s="36"/>
      <c r="E47" s="37"/>
      <c r="F47" s="37"/>
      <c r="G47" s="36"/>
      <c r="H47" s="38">
        <f>IF(H35&lt;C40,"ISENTO",IF(H35&lt;=C41,H35*D41-E41,IF(H35&lt;=C42,H35*D42-E42, IF(H35&lt;=C43,H35*D43-E43,IF(H35&gt;C43,H35*D44-E44)))))</f>
        <v>0</v>
      </c>
      <c r="J47" s="40"/>
      <c r="K47" s="40"/>
    </row>
    <row r="53" spans="3:5" s="47" customFormat="1" ht="14.25">
      <c r="C53" s="44"/>
      <c r="D53" s="45" t="s">
        <v>22</v>
      </c>
      <c r="E53" s="46" t="s">
        <v>23</v>
      </c>
    </row>
    <row r="54" spans="3:5" s="47" customFormat="1" ht="14.25">
      <c r="D54" s="48" t="s">
        <v>24</v>
      </c>
      <c r="E54" s="49" t="s">
        <v>25</v>
      </c>
    </row>
  </sheetData>
  <sheetProtection password="E357" sheet="1" objects="1" scenarios="1"/>
  <mergeCells count="3">
    <mergeCell ref="A1:H1"/>
    <mergeCell ref="A29:H29"/>
    <mergeCell ref="B12:G12"/>
  </mergeCells>
  <hyperlinks>
    <hyperlink ref="C45" r:id="rId1"/>
    <hyperlink ref="C25" r:id="rId2"/>
    <hyperlink ref="E54" r:id="rId3"/>
    <hyperlink ref="E53" r:id="rId4"/>
  </hyperlinks>
  <pageMargins left="0.78740157480314965" right="0.78740157480314965" top="0.78740157480314965" bottom="0.78740157480314965" header="0.31496062992125984" footer="0.31496062992125984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SIMULADOR IR 2023</vt:lpstr>
      <vt:lpstr>'SIMULADOR IR 2023'!Area_de_impressao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CELOANA</dc:creator>
  <cp:lastModifiedBy>Braga &amp; Peneluca</cp:lastModifiedBy>
  <cp:lastPrinted>2023-05-08T16:16:36Z</cp:lastPrinted>
  <dcterms:created xsi:type="dcterms:W3CDTF">2019-08-29T20:50:50Z</dcterms:created>
  <dcterms:modified xsi:type="dcterms:W3CDTF">2023-05-08T16:17:16Z</dcterms:modified>
</cp:coreProperties>
</file>